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prengnetter.de\Daten-B2\Datsich\HANDBUCH\1x1\Auflage 3\Unterlagen_zu_Das_1x1_der_Immobilienbewertung\Excelformulare und Checklisten\"/>
    </mc:Choice>
  </mc:AlternateContent>
  <bookViews>
    <workbookView xWindow="120" yWindow="350" windowWidth="25440" windowHeight="12350"/>
  </bookViews>
  <sheets>
    <sheet name="Bodenwertermittlung" sheetId="4" r:id="rId1"/>
    <sheet name="Erläuterungen" sheetId="1" r:id="rId2"/>
  </sheets>
  <definedNames>
    <definedName name="_xlnm.Print_Area" localSheetId="0">Bodenwertermittlung!$A$1:$L$55</definedName>
    <definedName name="_xlnm.Print_Area" localSheetId="1">Erläuterungen!$A$1:$G$35</definedName>
  </definedNames>
  <calcPr calcId="162913"/>
</workbook>
</file>

<file path=xl/calcChain.xml><?xml version="1.0" encoding="utf-8"?>
<calcChain xmlns="http://schemas.openxmlformats.org/spreadsheetml/2006/main">
  <c r="A53" i="4" l="1"/>
  <c r="J55" i="4"/>
  <c r="J53" i="4"/>
  <c r="B51" i="4" l="1"/>
  <c r="J50" i="4" l="1"/>
  <c r="J46" i="4" l="1"/>
  <c r="J15" i="4"/>
  <c r="J18" i="4" s="1"/>
  <c r="J26" i="4" s="1"/>
  <c r="J42" i="4" s="1"/>
  <c r="J45" i="4" l="1"/>
  <c r="J47" i="4" s="1"/>
  <c r="J49" i="4" l="1"/>
</calcChain>
</file>

<file path=xl/comments1.xml><?xml version="1.0" encoding="utf-8"?>
<comments xmlns="http://schemas.openxmlformats.org/spreadsheetml/2006/main">
  <authors>
    <author>Blennemann, Maike</author>
  </authors>
  <commentList>
    <comment ref="J21" authorId="0" shapeId="0">
      <text>
        <r>
          <rPr>
            <sz val="9"/>
            <color indexed="81"/>
            <rFont val="Tahoma"/>
            <family val="2"/>
          </rPr>
          <t>Bei Wohnbaugrundstücken wird als Lage die Ausrichtung (insbesondere die Orientierung des straßenabgewandten Gartens zur Himmelsrichtung) berücksichtigt.
Dabei wird i.d.R. von folgenden Wertrelationen (Umrechnungskoeffizienten) ausgegangen:
Durchschnitt aller Grundstücke in der Bodenrichtwertzone i.d.R. = SO = NW = 1,00; SSW = 1,10; NNO = 0,90
(wobei S = Süd; W = West; O = Ost; N = Nord).</t>
        </r>
      </text>
    </comment>
    <comment ref="J22" authorId="0" shapeId="0">
      <text>
        <r>
          <rPr>
            <sz val="9"/>
            <color indexed="81"/>
            <rFont val="Tahoma"/>
            <family val="2"/>
          </rPr>
          <t xml:space="preserve">Hier können ggf. weitere Lagemerkmale wie z.B. eine Ecklage oder eine relative Lage in der BRW-Zone berücksichtigt werden.
</t>
        </r>
      </text>
    </comment>
    <comment ref="J23" authorId="0" shapeId="0">
      <text>
        <r>
          <rPr>
            <sz val="9"/>
            <color indexed="81"/>
            <rFont val="Tahoma"/>
            <family val="2"/>
          </rPr>
          <t xml:space="preserve">Sind keine örtlichen Daten verfügbar, kann hilfsweise von folgenden Wertrelationen ausgegangen werden. Im Verhältnis zum freisthenden Haus betragen diese:
- beim Endhaus (Reihenendhaus, Doppelhaus) 90 % - 95 %
- beim Mittelhaus 80 % - 95 %
In hochpreisigen (städtischen) Lagen liegt das Verhältnis überwiegend in den oberen Spannenbereichen, in niedrigpreisigen (ländlichen / kleinstädtischen) Lagen im unteren Spannenbereich.
</t>
        </r>
      </text>
    </comment>
    <comment ref="J28" authorId="0" shapeId="0">
      <text>
        <r>
          <rPr>
            <sz val="9"/>
            <color indexed="81"/>
            <rFont val="Tahoma"/>
            <family val="2"/>
          </rPr>
          <t>Zur Anpassung mittels GFZ-Umrechnungskoeffizienten vgl. Kap. 4.4.4.1, Tab. 4-1.</t>
        </r>
      </text>
    </comment>
    <comment ref="J30" authorId="0" shapeId="0">
      <text>
        <r>
          <rPr>
            <sz val="9"/>
            <color indexed="81"/>
            <rFont val="Tahoma"/>
            <family val="2"/>
          </rPr>
          <t>Zur Anpassung mittels Grundstücksflächen-Umrechnungskoeffizienten vgl. Kap. 4.4.4.2, Tab. 4-2.</t>
        </r>
      </text>
    </comment>
    <comment ref="A50" authorId="0" shapeId="0">
      <text>
        <r>
          <rPr>
            <sz val="9"/>
            <color indexed="81"/>
            <rFont val="Tahoma"/>
            <family val="2"/>
          </rPr>
          <t xml:space="preserve">Die Berücksichtigung erfolgt bei bebauten Grundstücken als besonderes objektspezifisches Grundstücksmerkmal!
</t>
        </r>
      </text>
    </comment>
    <comment ref="J50" authorId="0" shapeId="0">
      <text>
        <r>
          <rPr>
            <sz val="9"/>
            <color indexed="81"/>
            <rFont val="Tahoma"/>
            <family val="2"/>
          </rPr>
          <t xml:space="preserve">Der Werteinfluss der Abgaben kann mit Hilfe der Tab. 4-3 in Kap. 4.4.6 ermittelt werden.
</t>
        </r>
      </text>
    </comment>
  </commentList>
</comments>
</file>

<file path=xl/sharedStrings.xml><?xml version="1.0" encoding="utf-8"?>
<sst xmlns="http://schemas.openxmlformats.org/spreadsheetml/2006/main" count="113" uniqueCount="71">
  <si>
    <t>Bodenwertermittlung auf der Grundlage eines Bodenrichtwerts</t>
  </si>
  <si>
    <t>Für das</t>
  </si>
  <si>
    <t>in</t>
  </si>
  <si>
    <t>Flur</t>
  </si>
  <si>
    <t>Flurstück(e)</t>
  </si>
  <si>
    <t>Wertermittlungsstichtag</t>
  </si>
  <si>
    <t>€/m²</t>
  </si>
  <si>
    <t>Merkmal</t>
  </si>
  <si>
    <t>Bodenrichtwertgrundstück</t>
  </si>
  <si>
    <t>Bewertungsgrundstück</t>
  </si>
  <si>
    <t>+</t>
  </si>
  <si>
    <t>€/m² x</t>
  </si>
  <si>
    <t>=</t>
  </si>
  <si>
    <t>Stichtag</t>
  </si>
  <si>
    <t>x</t>
  </si>
  <si>
    <t>Lage</t>
  </si>
  <si>
    <t>Anbauart</t>
  </si>
  <si>
    <t>GRZ</t>
  </si>
  <si>
    <t>Fläche [m²]</t>
  </si>
  <si>
    <t>Entwicklungsstufe</t>
  </si>
  <si>
    <t>Art der baulichen Nutzung</t>
  </si>
  <si>
    <t>Vollgeschosse</t>
  </si>
  <si>
    <t>Bauweise</t>
  </si>
  <si>
    <t>Tiefe [m]</t>
  </si>
  <si>
    <t>Breite [m]</t>
  </si>
  <si>
    <t>Zuschnitt</t>
  </si>
  <si>
    <t>Gründlandzahl</t>
  </si>
  <si>
    <t>-</t>
  </si>
  <si>
    <t>Zu-/Abschläge</t>
  </si>
  <si>
    <t>+/-</t>
  </si>
  <si>
    <t>Grundstücksfläche</t>
  </si>
  <si>
    <t>m²</t>
  </si>
  <si>
    <t>€</t>
  </si>
  <si>
    <t>rd.</t>
  </si>
  <si>
    <t>Erläuterung</t>
  </si>
  <si>
    <t>Erläuterungen zur Bodenrichtwertanpassung</t>
  </si>
  <si>
    <t>WGFZ</t>
  </si>
  <si>
    <t>Bodenrichtwert</t>
  </si>
  <si>
    <t>Ackerzahl</t>
  </si>
  <si>
    <t>Himmelsrichtung</t>
  </si>
  <si>
    <t>E01</t>
  </si>
  <si>
    <t>E02</t>
  </si>
  <si>
    <t>E03</t>
  </si>
  <si>
    <t>E04</t>
  </si>
  <si>
    <t>m² x</t>
  </si>
  <si>
    <t>E05</t>
  </si>
  <si>
    <t>E06</t>
  </si>
  <si>
    <t>E07</t>
  </si>
  <si>
    <t>beitragsfreier Bodenrichtwert</t>
  </si>
  <si>
    <t>beitragsrechtlicher Zustand</t>
  </si>
  <si>
    <t>beitragsfreier</t>
  </si>
  <si>
    <t>beitragsfreier Bodenwert des Grundstücks</t>
  </si>
  <si>
    <t>beim Bewertungsobjekt noch ausstehende Beiträge</t>
  </si>
  <si>
    <t>Werteinfluss durch im Bodenrichtwert nicht enthaltene Beiträge</t>
  </si>
  <si>
    <t>(gemäß § 40 ImmoWertV)</t>
  </si>
  <si>
    <t>frei</t>
  </si>
  <si>
    <t>ebf</t>
  </si>
  <si>
    <t>Einfamilienhausgrundstück</t>
  </si>
  <si>
    <t>Sinzig</t>
  </si>
  <si>
    <t>338/6, 338/23 und 338/24</t>
  </si>
  <si>
    <t>süd-ost</t>
  </si>
  <si>
    <t>süd-west</t>
  </si>
  <si>
    <t>durchschnittlich</t>
  </si>
  <si>
    <t>freistehend</t>
  </si>
  <si>
    <t>WR</t>
  </si>
  <si>
    <t>lageangepasster beitragsfreier Bodenrichtwert am Stichtag</t>
  </si>
  <si>
    <t>baureifes Land</t>
  </si>
  <si>
    <t>vorläufiger objektspezifisch angepasster beitragsfreier  Bodenrichtwert</t>
  </si>
  <si>
    <t>objektspezifisch angepasster beitragsfreier Bodenrichtwert</t>
  </si>
  <si>
    <t>vorläufiger beitragsfreier Bodenwert</t>
  </si>
  <si>
    <t>E1: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</si>
</sst>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3"/>
      <name val="Calibri"/>
      <family val="2"/>
      <scheme val="minor"/>
    </font>
    <font>
      <b/>
      <i/>
      <sz val="11"/>
      <color theme="3" tint="0.79998168889431442"/>
      <name val="Calibri"/>
      <family val="2"/>
      <scheme val="minor"/>
    </font>
    <font>
      <i/>
      <sz val="11"/>
      <color theme="3" tint="0.79998168889431442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color theme="3" tint="0.7999816888943144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">
    <xf numFmtId="0" fontId="0" fillId="0" borderId="0"/>
    <xf numFmtId="0" fontId="1" fillId="2" borderId="1" applyNumberFormat="0" applyAlignment="0" applyProtection="0"/>
    <xf numFmtId="0" fontId="2" fillId="3" borderId="2" applyNumberFormat="0" applyAlignment="0" applyProtection="0"/>
    <xf numFmtId="0" fontId="3" fillId="3" borderId="1" applyNumberFormat="0" applyAlignment="0" applyProtection="0"/>
  </cellStyleXfs>
  <cellXfs count="115">
    <xf numFmtId="0" fontId="0" fillId="0" borderId="0" xfId="0"/>
    <xf numFmtId="0" fontId="0" fillId="0" borderId="0" xfId="0" applyAlignment="1">
      <alignment vertical="center"/>
    </xf>
    <xf numFmtId="0" fontId="0" fillId="6" borderId="0" xfId="0" applyFill="1" applyAlignment="1">
      <alignment vertical="center"/>
    </xf>
    <xf numFmtId="0" fontId="0" fillId="6" borderId="0" xfId="0" applyFill="1" applyAlignment="1">
      <alignment horizontal="center" vertical="center"/>
    </xf>
    <xf numFmtId="0" fontId="0" fillId="5" borderId="0" xfId="0" applyFill="1" applyAlignment="1">
      <alignment vertical="center"/>
    </xf>
    <xf numFmtId="0" fontId="6" fillId="4" borderId="0" xfId="0" applyFont="1" applyFill="1" applyBorder="1" applyAlignment="1">
      <alignment vertical="center"/>
    </xf>
    <xf numFmtId="0" fontId="5" fillId="4" borderId="0" xfId="0" applyFont="1" applyFill="1" applyBorder="1" applyAlignment="1">
      <alignment horizontal="left" vertical="center"/>
    </xf>
    <xf numFmtId="49" fontId="6" fillId="4" borderId="0" xfId="0" applyNumberFormat="1" applyFont="1" applyFill="1" applyBorder="1" applyAlignment="1">
      <alignment horizontal="right" vertical="center"/>
    </xf>
    <xf numFmtId="0" fontId="5" fillId="4" borderId="0" xfId="0" applyFont="1" applyFill="1" applyBorder="1" applyAlignment="1">
      <alignment vertical="center"/>
    </xf>
    <xf numFmtId="0" fontId="6" fillId="6" borderId="0" xfId="0" applyFont="1" applyFill="1" applyBorder="1" applyAlignment="1">
      <alignment vertical="center"/>
    </xf>
    <xf numFmtId="49" fontId="5" fillId="4" borderId="0" xfId="0" applyNumberFormat="1" applyFont="1" applyFill="1" applyBorder="1" applyAlignment="1">
      <alignment horizontal="right" vertical="center"/>
    </xf>
    <xf numFmtId="4" fontId="4" fillId="4" borderId="0" xfId="3" applyNumberFormat="1" applyFont="1" applyFill="1" applyBorder="1" applyAlignment="1">
      <alignment vertical="center"/>
    </xf>
    <xf numFmtId="0" fontId="7" fillId="6" borderId="0" xfId="1" applyFont="1" applyFill="1" applyBorder="1" applyAlignment="1">
      <alignment vertical="center"/>
    </xf>
    <xf numFmtId="49" fontId="6" fillId="6" borderId="0" xfId="0" applyNumberFormat="1" applyFont="1" applyFill="1" applyBorder="1" applyAlignment="1">
      <alignment horizontal="right" vertical="center"/>
    </xf>
    <xf numFmtId="0" fontId="6" fillId="5" borderId="0" xfId="0" applyFont="1" applyFill="1" applyBorder="1" applyAlignment="1">
      <alignment vertical="center"/>
    </xf>
    <xf numFmtId="49" fontId="6" fillId="5" borderId="0" xfId="0" applyNumberFormat="1" applyFont="1" applyFill="1" applyBorder="1" applyAlignment="1">
      <alignment horizontal="right" vertical="center"/>
    </xf>
    <xf numFmtId="4" fontId="4" fillId="4" borderId="0" xfId="2" applyNumberFormat="1" applyFont="1" applyFill="1" applyBorder="1" applyAlignment="1">
      <alignment vertical="center"/>
    </xf>
    <xf numFmtId="0" fontId="7" fillId="5" borderId="0" xfId="1" applyFont="1" applyFill="1" applyBorder="1" applyAlignment="1">
      <alignment vertical="center"/>
    </xf>
    <xf numFmtId="4" fontId="8" fillId="6" borderId="0" xfId="2" applyNumberFormat="1" applyFont="1" applyFill="1" applyBorder="1" applyAlignment="1">
      <alignment vertical="center"/>
    </xf>
    <xf numFmtId="49" fontId="0" fillId="0" borderId="0" xfId="0" applyNumberFormat="1" applyAlignment="1">
      <alignment horizontal="right"/>
    </xf>
    <xf numFmtId="0" fontId="0" fillId="4" borderId="0" xfId="0" applyFill="1" applyAlignment="1">
      <alignment vertical="center"/>
    </xf>
    <xf numFmtId="0" fontId="6" fillId="5" borderId="0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right" vertical="center"/>
    </xf>
    <xf numFmtId="4" fontId="8" fillId="5" borderId="0" xfId="3" applyNumberFormat="1" applyFont="1" applyFill="1" applyBorder="1" applyAlignment="1">
      <alignment vertical="center"/>
    </xf>
    <xf numFmtId="4" fontId="8" fillId="5" borderId="0" xfId="2" applyNumberFormat="1" applyFont="1" applyFill="1" applyBorder="1" applyAlignment="1">
      <alignment vertical="center"/>
    </xf>
    <xf numFmtId="0" fontId="5" fillId="4" borderId="0" xfId="0" applyFont="1" applyFill="1" applyAlignment="1" applyProtection="1">
      <alignment horizontal="center" vertical="center"/>
      <protection locked="0"/>
    </xf>
    <xf numFmtId="0" fontId="0" fillId="6" borderId="0" xfId="0" applyFill="1" applyAlignment="1" applyProtection="1">
      <alignment horizontal="center" vertical="center"/>
      <protection locked="0"/>
    </xf>
    <xf numFmtId="0" fontId="0" fillId="5" borderId="0" xfId="0" applyFill="1" applyAlignment="1" applyProtection="1">
      <alignment vertical="center"/>
      <protection locked="0"/>
    </xf>
    <xf numFmtId="4" fontId="6" fillId="5" borderId="0" xfId="3" applyNumberFormat="1" applyFont="1" applyFill="1" applyBorder="1" applyAlignment="1" applyProtection="1">
      <alignment vertical="center"/>
    </xf>
    <xf numFmtId="0" fontId="4" fillId="4" borderId="0" xfId="0" applyFont="1" applyFill="1" applyBorder="1" applyAlignment="1">
      <alignment vertical="center"/>
    </xf>
    <xf numFmtId="0" fontId="8" fillId="5" borderId="0" xfId="0" applyFont="1" applyFill="1" applyBorder="1" applyAlignment="1">
      <alignment vertical="center"/>
    </xf>
    <xf numFmtId="0" fontId="0" fillId="6" borderId="0" xfId="0" applyNumberFormat="1" applyFill="1" applyAlignment="1">
      <alignment horizontal="left" vertical="center"/>
    </xf>
    <xf numFmtId="0" fontId="0" fillId="5" borderId="0" xfId="0" applyFill="1" applyAlignment="1">
      <alignment horizontal="left" vertical="center"/>
    </xf>
    <xf numFmtId="0" fontId="0" fillId="4" borderId="0" xfId="0" applyFill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2" fontId="0" fillId="0" borderId="0" xfId="0" applyNumberFormat="1"/>
    <xf numFmtId="0" fontId="0" fillId="5" borderId="0" xfId="0" applyFill="1" applyBorder="1" applyAlignment="1">
      <alignment horizontal="left" vertical="center"/>
    </xf>
    <xf numFmtId="0" fontId="0" fillId="5" borderId="0" xfId="0" applyFill="1" applyBorder="1" applyAlignment="1">
      <alignment horizontal="center" vertical="center"/>
    </xf>
    <xf numFmtId="0" fontId="0" fillId="5" borderId="0" xfId="0" applyFill="1" applyBorder="1" applyAlignment="1">
      <alignment vertical="center"/>
    </xf>
    <xf numFmtId="49" fontId="0" fillId="5" borderId="0" xfId="0" applyNumberFormat="1" applyFill="1" applyBorder="1" applyAlignment="1">
      <alignment horizontal="right" vertical="center"/>
    </xf>
    <xf numFmtId="0" fontId="0" fillId="0" borderId="0" xfId="0" applyProtection="1">
      <protection locked="0"/>
    </xf>
    <xf numFmtId="0" fontId="6" fillId="6" borderId="0" xfId="0" applyFont="1" applyFill="1" applyBorder="1" applyAlignment="1">
      <alignment horizontal="center" vertical="center"/>
    </xf>
    <xf numFmtId="0" fontId="6" fillId="6" borderId="0" xfId="0" applyFont="1" applyFill="1" applyBorder="1" applyAlignment="1">
      <alignment horizontal="left" vertical="center"/>
    </xf>
    <xf numFmtId="0" fontId="6" fillId="5" borderId="0" xfId="0" applyFont="1" applyFill="1" applyBorder="1" applyAlignment="1">
      <alignment horizontal="left" vertical="center"/>
    </xf>
    <xf numFmtId="3" fontId="6" fillId="6" borderId="0" xfId="1" applyNumberFormat="1" applyFont="1" applyFill="1" applyBorder="1" applyAlignment="1" applyProtection="1">
      <alignment vertical="center"/>
    </xf>
    <xf numFmtId="0" fontId="6" fillId="0" borderId="0" xfId="0" applyFont="1" applyFill="1" applyBorder="1" applyAlignment="1">
      <alignment vertical="center"/>
    </xf>
    <xf numFmtId="49" fontId="6" fillId="0" borderId="0" xfId="0" applyNumberFormat="1" applyFont="1" applyFill="1" applyBorder="1" applyAlignment="1">
      <alignment horizontal="right" vertical="center"/>
    </xf>
    <xf numFmtId="0" fontId="6" fillId="7" borderId="0" xfId="0" applyFont="1" applyFill="1" applyBorder="1" applyAlignment="1">
      <alignment vertical="center"/>
    </xf>
    <xf numFmtId="49" fontId="6" fillId="7" borderId="0" xfId="0" applyNumberFormat="1" applyFont="1" applyFill="1" applyBorder="1" applyAlignment="1">
      <alignment horizontal="right" vertical="center"/>
    </xf>
    <xf numFmtId="0" fontId="6" fillId="6" borderId="0" xfId="0" applyFont="1" applyFill="1" applyBorder="1" applyAlignment="1">
      <alignment horizontal="left" vertical="center"/>
    </xf>
    <xf numFmtId="0" fontId="6" fillId="5" borderId="0" xfId="0" applyFont="1" applyFill="1" applyBorder="1" applyAlignment="1">
      <alignment horizontal="left" vertical="center"/>
    </xf>
    <xf numFmtId="0" fontId="5" fillId="4" borderId="0" xfId="0" applyFont="1" applyFill="1" applyBorder="1" applyAlignment="1">
      <alignment horizontal="left" vertical="center"/>
    </xf>
    <xf numFmtId="0" fontId="6" fillId="5" borderId="0" xfId="0" applyFont="1" applyFill="1" applyBorder="1" applyAlignment="1">
      <alignment horizontal="center" vertical="center"/>
    </xf>
    <xf numFmtId="0" fontId="5" fillId="5" borderId="0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49" fontId="5" fillId="4" borderId="0" xfId="0" applyNumberFormat="1" applyFont="1" applyFill="1" applyBorder="1" applyAlignment="1">
      <alignment horizontal="center" vertical="center"/>
    </xf>
    <xf numFmtId="0" fontId="4" fillId="4" borderId="0" xfId="0" applyFont="1" applyFill="1" applyAlignment="1">
      <alignment horizontal="left" vertical="center"/>
    </xf>
    <xf numFmtId="0" fontId="5" fillId="5" borderId="0" xfId="0" applyFont="1" applyFill="1" applyAlignment="1">
      <alignment horizontal="center" vertical="center"/>
    </xf>
    <xf numFmtId="0" fontId="0" fillId="6" borderId="0" xfId="0" applyNumberFormat="1" applyFill="1" applyAlignment="1">
      <alignment horizontal="left" vertical="center"/>
    </xf>
    <xf numFmtId="0" fontId="0" fillId="5" borderId="0" xfId="0" applyFill="1" applyBorder="1" applyAlignment="1">
      <alignment horizontal="left" vertical="center"/>
    </xf>
    <xf numFmtId="0" fontId="0" fillId="5" borderId="0" xfId="0" applyFill="1" applyAlignment="1">
      <alignment horizontal="left" vertical="center"/>
    </xf>
    <xf numFmtId="0" fontId="6" fillId="6" borderId="0" xfId="0" applyFont="1" applyFill="1" applyBorder="1" applyAlignment="1">
      <alignment horizontal="center" vertical="center"/>
    </xf>
    <xf numFmtId="3" fontId="7" fillId="6" borderId="0" xfId="0" applyNumberFormat="1" applyFont="1" applyFill="1" applyBorder="1" applyAlignment="1">
      <alignment horizontal="right" vertical="center"/>
    </xf>
    <xf numFmtId="0" fontId="7" fillId="6" borderId="0" xfId="0" applyFont="1" applyFill="1" applyBorder="1" applyAlignment="1">
      <alignment horizontal="right" vertical="center"/>
    </xf>
    <xf numFmtId="49" fontId="6" fillId="6" borderId="0" xfId="0" applyNumberFormat="1" applyFont="1" applyFill="1" applyBorder="1" applyAlignment="1">
      <alignment horizontal="center" vertical="center"/>
    </xf>
    <xf numFmtId="0" fontId="10" fillId="5" borderId="0" xfId="0" applyFont="1" applyFill="1" applyAlignment="1" applyProtection="1">
      <alignment horizontal="left" vertical="top" wrapText="1"/>
      <protection locked="0"/>
    </xf>
    <xf numFmtId="0" fontId="4" fillId="4" borderId="0" xfId="0" applyFont="1" applyFill="1" applyAlignment="1" applyProtection="1">
      <alignment horizontal="left" vertical="center"/>
      <protection locked="0"/>
    </xf>
    <xf numFmtId="0" fontId="11" fillId="0" borderId="0" xfId="0" applyFont="1" applyAlignment="1">
      <alignment vertical="center"/>
    </xf>
    <xf numFmtId="0" fontId="11" fillId="5" borderId="0" xfId="0" applyFont="1" applyFill="1" applyAlignment="1">
      <alignment vertical="center"/>
    </xf>
    <xf numFmtId="0" fontId="11" fillId="0" borderId="0" xfId="0" applyFont="1"/>
    <xf numFmtId="0" fontId="12" fillId="6" borderId="0" xfId="0" applyFont="1" applyFill="1" applyAlignment="1" applyProtection="1">
      <alignment horizontal="center" vertical="center"/>
      <protection locked="0"/>
    </xf>
    <xf numFmtId="0" fontId="12" fillId="6" borderId="0" xfId="0" applyFont="1" applyFill="1" applyAlignment="1" applyProtection="1">
      <alignment horizontal="left" vertical="center"/>
      <protection locked="0"/>
    </xf>
    <xf numFmtId="0" fontId="12" fillId="5" borderId="0" xfId="0" applyFont="1" applyFill="1" applyAlignment="1" applyProtection="1">
      <alignment horizontal="left" vertical="center"/>
      <protection locked="0"/>
    </xf>
    <xf numFmtId="14" fontId="12" fillId="5" borderId="0" xfId="0" applyNumberFormat="1" applyFont="1" applyFill="1" applyBorder="1" applyAlignment="1" applyProtection="1">
      <alignment horizontal="left" vertical="center"/>
      <protection locked="0"/>
    </xf>
    <xf numFmtId="0" fontId="12" fillId="5" borderId="0" xfId="0" applyFont="1" applyFill="1" applyBorder="1" applyAlignment="1" applyProtection="1">
      <alignment horizontal="left" vertical="center"/>
      <protection locked="0"/>
    </xf>
    <xf numFmtId="4" fontId="13" fillId="4" borderId="0" xfId="1" applyNumberFormat="1" applyFont="1" applyFill="1" applyBorder="1" applyAlignment="1" applyProtection="1">
      <alignment vertical="center"/>
      <protection locked="0"/>
    </xf>
    <xf numFmtId="0" fontId="14" fillId="4" borderId="0" xfId="0" applyFont="1" applyFill="1" applyBorder="1" applyAlignment="1" applyProtection="1">
      <alignment horizontal="center" vertical="center"/>
      <protection locked="0"/>
    </xf>
    <xf numFmtId="0" fontId="12" fillId="6" borderId="0" xfId="0" applyFont="1" applyFill="1" applyBorder="1" applyAlignment="1" applyProtection="1">
      <alignment horizontal="center" vertical="center"/>
      <protection locked="0"/>
    </xf>
    <xf numFmtId="0" fontId="7" fillId="8" borderId="0" xfId="1" applyFont="1" applyFill="1" applyBorder="1" applyAlignment="1" applyProtection="1">
      <alignment vertical="center"/>
      <protection locked="0"/>
    </xf>
    <xf numFmtId="0" fontId="7" fillId="8" borderId="0" xfId="1" applyFont="1" applyFill="1" applyBorder="1" applyAlignment="1" applyProtection="1">
      <alignment horizontal="left" vertical="center"/>
      <protection locked="0"/>
    </xf>
    <xf numFmtId="14" fontId="12" fillId="6" borderId="0" xfId="1" applyNumberFormat="1" applyFont="1" applyFill="1" applyBorder="1" applyAlignment="1" applyProtection="1">
      <alignment horizontal="center" vertical="center"/>
      <protection locked="0"/>
    </xf>
    <xf numFmtId="0" fontId="12" fillId="6" borderId="0" xfId="1" applyFont="1" applyFill="1" applyBorder="1" applyAlignment="1" applyProtection="1">
      <alignment horizontal="center" vertical="center"/>
      <protection locked="0"/>
    </xf>
    <xf numFmtId="0" fontId="12" fillId="5" borderId="0" xfId="1" applyFont="1" applyFill="1" applyBorder="1" applyAlignment="1" applyProtection="1">
      <alignment horizontal="center" vertical="center"/>
      <protection locked="0"/>
    </xf>
    <xf numFmtId="0" fontId="12" fillId="7" borderId="0" xfId="1" applyFont="1" applyFill="1" applyBorder="1" applyAlignment="1" applyProtection="1">
      <alignment horizontal="center" vertical="center"/>
      <protection locked="0"/>
    </xf>
    <xf numFmtId="0" fontId="12" fillId="0" borderId="0" xfId="1" applyFont="1" applyFill="1" applyBorder="1" applyAlignment="1" applyProtection="1">
      <alignment horizontal="center" vertical="center"/>
      <protection locked="0"/>
    </xf>
    <xf numFmtId="2" fontId="12" fillId="6" borderId="0" xfId="1" applyNumberFormat="1" applyFont="1" applyFill="1" applyBorder="1" applyAlignment="1" applyProtection="1">
      <alignment vertical="center"/>
      <protection locked="0"/>
    </xf>
    <xf numFmtId="2" fontId="12" fillId="5" borderId="0" xfId="1" applyNumberFormat="1" applyFont="1" applyFill="1" applyBorder="1" applyAlignment="1" applyProtection="1">
      <alignment vertical="center"/>
      <protection locked="0"/>
    </xf>
    <xf numFmtId="2" fontId="12" fillId="7" borderId="0" xfId="1" applyNumberFormat="1" applyFont="1" applyFill="1" applyBorder="1" applyAlignment="1" applyProtection="1">
      <alignment vertical="center"/>
      <protection locked="0"/>
    </xf>
    <xf numFmtId="2" fontId="12" fillId="0" borderId="0" xfId="1" applyNumberFormat="1" applyFont="1" applyFill="1" applyBorder="1" applyAlignment="1" applyProtection="1">
      <alignment vertical="center"/>
      <protection locked="0"/>
    </xf>
    <xf numFmtId="0" fontId="15" fillId="6" borderId="0" xfId="0" applyFont="1" applyFill="1" applyAlignment="1" applyProtection="1">
      <alignment horizontal="center" vertical="center"/>
      <protection locked="0"/>
    </xf>
    <xf numFmtId="0" fontId="15" fillId="5" borderId="0" xfId="0" applyFont="1" applyFill="1" applyAlignment="1" applyProtection="1">
      <alignment horizontal="center" vertical="center"/>
      <protection locked="0"/>
    </xf>
    <xf numFmtId="0" fontId="15" fillId="7" borderId="0" xfId="0" applyFont="1" applyFill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6" fillId="4" borderId="0" xfId="0" applyFont="1" applyFill="1" applyAlignment="1" applyProtection="1">
      <alignment horizontal="center" vertical="center"/>
      <protection locked="0"/>
    </xf>
    <xf numFmtId="2" fontId="12" fillId="6" borderId="0" xfId="1" applyNumberFormat="1" applyFont="1" applyFill="1" applyBorder="1" applyAlignment="1" applyProtection="1">
      <alignment horizontal="center" vertical="center"/>
      <protection locked="0"/>
    </xf>
    <xf numFmtId="3" fontId="12" fillId="6" borderId="0" xfId="1" applyNumberFormat="1" applyFont="1" applyFill="1" applyBorder="1" applyAlignment="1" applyProtection="1">
      <alignment horizontal="center" vertical="center"/>
      <protection locked="0"/>
    </xf>
    <xf numFmtId="0" fontId="12" fillId="5" borderId="0" xfId="1" applyFont="1" applyFill="1" applyBorder="1" applyAlignment="1">
      <alignment horizontal="center" vertical="center"/>
    </xf>
    <xf numFmtId="2" fontId="12" fillId="5" borderId="0" xfId="1" applyNumberFormat="1" applyFont="1" applyFill="1" applyBorder="1" applyAlignment="1">
      <alignment vertical="center"/>
    </xf>
    <xf numFmtId="0" fontId="15" fillId="5" borderId="0" xfId="0" applyFont="1" applyFill="1" applyAlignment="1">
      <alignment vertical="center"/>
    </xf>
    <xf numFmtId="0" fontId="12" fillId="5" borderId="0" xfId="1" applyFont="1" applyFill="1" applyBorder="1" applyAlignment="1" applyProtection="1">
      <alignment horizontal="left" vertical="center"/>
      <protection locked="0"/>
    </xf>
    <xf numFmtId="0" fontId="12" fillId="6" borderId="0" xfId="1" applyFont="1" applyFill="1" applyBorder="1" applyAlignment="1" applyProtection="1">
      <alignment horizontal="left" vertical="center"/>
      <protection locked="0"/>
    </xf>
    <xf numFmtId="0" fontId="12" fillId="5" borderId="0" xfId="1" applyFont="1" applyFill="1" applyBorder="1" applyAlignment="1">
      <alignment vertical="center"/>
    </xf>
    <xf numFmtId="4" fontId="12" fillId="6" borderId="0" xfId="1" applyNumberFormat="1" applyFont="1" applyFill="1" applyBorder="1" applyAlignment="1" applyProtection="1">
      <alignment vertical="center"/>
      <protection locked="0"/>
    </xf>
    <xf numFmtId="0" fontId="15" fillId="6" borderId="0" xfId="0" applyFont="1" applyFill="1" applyAlignment="1">
      <alignment vertical="center"/>
    </xf>
    <xf numFmtId="0" fontId="12" fillId="6" borderId="0" xfId="1" applyFont="1" applyFill="1" applyBorder="1" applyAlignment="1" applyProtection="1">
      <alignment horizontal="left" vertical="center"/>
      <protection locked="0"/>
    </xf>
    <xf numFmtId="0" fontId="6" fillId="0" borderId="0" xfId="0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horizontal="center" vertical="center"/>
    </xf>
    <xf numFmtId="49" fontId="6" fillId="0" borderId="0" xfId="0" applyNumberFormat="1" applyFont="1" applyFill="1" applyBorder="1" applyAlignment="1" applyProtection="1">
      <alignment horizontal="right" vertical="center"/>
    </xf>
    <xf numFmtId="2" fontId="7" fillId="0" borderId="0" xfId="1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center" vertical="center"/>
    </xf>
    <xf numFmtId="4" fontId="6" fillId="6" borderId="0" xfId="1" applyNumberFormat="1" applyFont="1" applyFill="1" applyBorder="1" applyAlignment="1">
      <alignment vertical="center"/>
    </xf>
  </cellXfs>
  <cellStyles count="4">
    <cellStyle name="Ausgabe" xfId="2" builtinId="21"/>
    <cellStyle name="Berechnung" xfId="3" builtinId="22"/>
    <cellStyle name="Eingabe" xfId="1" builtinId="20"/>
    <cellStyle name="Standard" xfId="0" builtinId="0"/>
  </cellStyles>
  <dxfs count="0"/>
  <tableStyles count="0" defaultTableStyle="TableStyleMedium2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71"/>
  <sheetViews>
    <sheetView showGridLines="0" tabSelected="1" zoomScaleNormal="100" workbookViewId="0">
      <selection activeCell="B4" sqref="B4:E4"/>
    </sheetView>
  </sheetViews>
  <sheetFormatPr baseColWidth="10" defaultRowHeight="14.5" x14ac:dyDescent="0.35"/>
  <cols>
    <col min="1" max="1" width="8.26953125" customWidth="1"/>
    <col min="2" max="2" width="15.7265625" customWidth="1"/>
    <col min="3" max="3" width="2.7265625" customWidth="1"/>
    <col min="4" max="4" width="4.7265625" customWidth="1"/>
    <col min="5" max="5" width="5.81640625" customWidth="1"/>
    <col min="6" max="6" width="14.26953125" customWidth="1"/>
    <col min="7" max="7" width="8.7265625" customWidth="1"/>
    <col min="8" max="8" width="17.7265625" customWidth="1"/>
    <col min="9" max="9" width="3.7265625" style="19" customWidth="1"/>
    <col min="10" max="10" width="10.7265625" customWidth="1"/>
    <col min="11" max="11" width="5.7265625" customWidth="1"/>
    <col min="12" max="12" width="11.7265625" customWidth="1"/>
  </cols>
  <sheetData>
    <row r="1" spans="1:23" s="1" customFormat="1" ht="19" customHeight="1" x14ac:dyDescent="0.35">
      <c r="A1" s="60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56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</row>
    <row r="2" spans="1:23" s="1" customFormat="1" ht="19" customHeight="1" x14ac:dyDescent="0.35">
      <c r="A2" s="60" t="s">
        <v>54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56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</row>
    <row r="3" spans="1:23" s="1" customFormat="1" ht="6" customHeight="1" x14ac:dyDescent="0.35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4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</row>
    <row r="4" spans="1:23" s="1" customFormat="1" ht="19" customHeight="1" x14ac:dyDescent="0.35">
      <c r="A4" s="2" t="s">
        <v>1</v>
      </c>
      <c r="B4" s="74" t="s">
        <v>57</v>
      </c>
      <c r="C4" s="74"/>
      <c r="D4" s="74"/>
      <c r="E4" s="74"/>
      <c r="F4" s="3" t="s">
        <v>2</v>
      </c>
      <c r="G4" s="75" t="s">
        <v>58</v>
      </c>
      <c r="H4" s="75"/>
      <c r="I4" s="75"/>
      <c r="J4" s="75"/>
      <c r="K4" s="2"/>
      <c r="L4" s="2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</row>
    <row r="5" spans="1:23" s="1" customFormat="1" ht="19" customHeight="1" x14ac:dyDescent="0.35">
      <c r="A5" s="64" t="s">
        <v>3</v>
      </c>
      <c r="B5" s="64"/>
      <c r="C5" s="32"/>
      <c r="D5" s="76">
        <v>8</v>
      </c>
      <c r="E5" s="76"/>
      <c r="F5" s="76"/>
      <c r="G5" s="76"/>
      <c r="H5" s="76"/>
      <c r="I5" s="76"/>
      <c r="J5" s="76"/>
      <c r="K5" s="4"/>
      <c r="L5" s="4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</row>
    <row r="6" spans="1:23" s="1" customFormat="1" ht="19" customHeight="1" x14ac:dyDescent="0.35">
      <c r="A6" s="62" t="s">
        <v>4</v>
      </c>
      <c r="B6" s="62"/>
      <c r="C6" s="31"/>
      <c r="D6" s="75" t="s">
        <v>59</v>
      </c>
      <c r="E6" s="75"/>
      <c r="F6" s="75"/>
      <c r="G6" s="75"/>
      <c r="H6" s="75"/>
      <c r="I6" s="75"/>
      <c r="J6" s="75"/>
      <c r="K6" s="2"/>
      <c r="L6" s="2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</row>
    <row r="7" spans="1:23" s="1" customFormat="1" ht="19" customHeight="1" x14ac:dyDescent="0.35">
      <c r="A7" s="63" t="s">
        <v>5</v>
      </c>
      <c r="B7" s="63"/>
      <c r="C7" s="38"/>
      <c r="D7" s="77">
        <v>44986</v>
      </c>
      <c r="E7" s="78"/>
      <c r="F7" s="39"/>
      <c r="G7" s="40"/>
      <c r="H7" s="40"/>
      <c r="I7" s="41"/>
      <c r="J7" s="40"/>
      <c r="K7" s="40"/>
      <c r="L7" s="40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</row>
    <row r="8" spans="1:23" s="1" customFormat="1" ht="19" customHeight="1" x14ac:dyDescent="0.35">
      <c r="A8" s="57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</row>
    <row r="9" spans="1:23" s="1" customFormat="1" ht="19" customHeight="1" x14ac:dyDescent="0.35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 t="s">
        <v>34</v>
      </c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</row>
    <row r="10" spans="1:23" s="1" customFormat="1" ht="19" customHeight="1" x14ac:dyDescent="0.35">
      <c r="A10" s="5"/>
      <c r="B10" s="5"/>
      <c r="C10" s="5"/>
      <c r="D10" s="8"/>
      <c r="E10" s="8"/>
      <c r="F10" s="80" t="s">
        <v>50</v>
      </c>
      <c r="G10" s="80"/>
      <c r="H10" s="6" t="s">
        <v>37</v>
      </c>
      <c r="I10" s="7"/>
      <c r="J10" s="79">
        <v>280</v>
      </c>
      <c r="K10" s="29" t="s">
        <v>6</v>
      </c>
      <c r="L10" s="97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</row>
    <row r="11" spans="1:23" s="1" customFormat="1" ht="6" customHeight="1" x14ac:dyDescent="0.35">
      <c r="A11" s="54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</row>
    <row r="12" spans="1:23" s="1" customFormat="1" ht="19" customHeight="1" x14ac:dyDescent="0.35">
      <c r="A12" s="8" t="s">
        <v>7</v>
      </c>
      <c r="B12" s="8"/>
      <c r="C12" s="8"/>
      <c r="D12" s="58" t="s">
        <v>8</v>
      </c>
      <c r="E12" s="58"/>
      <c r="F12" s="58"/>
      <c r="G12" s="58" t="s">
        <v>9</v>
      </c>
      <c r="H12" s="58"/>
      <c r="I12" s="59"/>
      <c r="J12" s="59"/>
      <c r="K12" s="59"/>
      <c r="L12" s="20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</row>
    <row r="13" spans="1:23" s="1" customFormat="1" ht="6" customHeight="1" x14ac:dyDescent="0.35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4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</row>
    <row r="14" spans="1:23" s="1" customFormat="1" ht="19" customHeight="1" x14ac:dyDescent="0.35">
      <c r="A14" s="51" t="s">
        <v>49</v>
      </c>
      <c r="B14" s="51"/>
      <c r="C14" s="51"/>
      <c r="D14" s="81" t="s">
        <v>55</v>
      </c>
      <c r="E14" s="81"/>
      <c r="F14" s="81"/>
      <c r="G14" s="81" t="s">
        <v>56</v>
      </c>
      <c r="H14" s="81"/>
      <c r="I14" s="68"/>
      <c r="J14" s="68"/>
      <c r="K14" s="68"/>
      <c r="L14" s="93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</row>
    <row r="15" spans="1:23" s="1" customFormat="1" ht="19" customHeight="1" x14ac:dyDescent="0.35">
      <c r="A15" s="52" t="s">
        <v>53</v>
      </c>
      <c r="B15" s="52"/>
      <c r="C15" s="52"/>
      <c r="D15" s="52"/>
      <c r="E15" s="52"/>
      <c r="F15" s="52"/>
      <c r="G15" s="52"/>
      <c r="H15" s="52"/>
      <c r="I15" s="15" t="s">
        <v>10</v>
      </c>
      <c r="J15" s="28">
        <f>D16*G16</f>
        <v>0</v>
      </c>
      <c r="K15" s="14" t="s">
        <v>6</v>
      </c>
      <c r="L15" s="94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</row>
    <row r="16" spans="1:23" s="1" customFormat="1" ht="19" customHeight="1" x14ac:dyDescent="0.35">
      <c r="A16" s="14"/>
      <c r="B16" s="14"/>
      <c r="C16" s="14"/>
      <c r="D16" s="17"/>
      <c r="E16" s="82"/>
      <c r="F16" s="21" t="s">
        <v>11</v>
      </c>
      <c r="G16" s="83"/>
      <c r="H16" s="54"/>
      <c r="I16" s="54"/>
      <c r="J16" s="54"/>
      <c r="K16" s="14"/>
      <c r="L16" s="40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</row>
    <row r="17" spans="1:23" s="1" customFormat="1" ht="19" customHeight="1" x14ac:dyDescent="0.35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</row>
    <row r="18" spans="1:23" s="1" customFormat="1" ht="19" customHeight="1" x14ac:dyDescent="0.35">
      <c r="A18" s="53" t="s">
        <v>48</v>
      </c>
      <c r="B18" s="53"/>
      <c r="C18" s="53"/>
      <c r="D18" s="53"/>
      <c r="E18" s="53"/>
      <c r="F18" s="53"/>
      <c r="G18" s="53"/>
      <c r="H18" s="53"/>
      <c r="I18" s="10" t="s">
        <v>12</v>
      </c>
      <c r="J18" s="11">
        <f>J10+J15</f>
        <v>280</v>
      </c>
      <c r="K18" s="29" t="s">
        <v>6</v>
      </c>
      <c r="L18" s="33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</row>
    <row r="19" spans="1:23" s="1" customFormat="1" ht="6" customHeight="1" x14ac:dyDescent="0.35">
      <c r="A19" s="55"/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4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</row>
    <row r="20" spans="1:23" s="1" customFormat="1" ht="19" customHeight="1" x14ac:dyDescent="0.35">
      <c r="A20" s="9" t="s">
        <v>13</v>
      </c>
      <c r="B20" s="9"/>
      <c r="C20" s="9"/>
      <c r="D20" s="84">
        <v>44562</v>
      </c>
      <c r="E20" s="84"/>
      <c r="F20" s="85"/>
      <c r="G20" s="84">
        <v>44986</v>
      </c>
      <c r="H20" s="84"/>
      <c r="I20" s="13" t="s">
        <v>14</v>
      </c>
      <c r="J20" s="89">
        <v>1</v>
      </c>
      <c r="K20" s="9"/>
      <c r="L20" s="93" t="s">
        <v>40</v>
      </c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</row>
    <row r="21" spans="1:23" s="1" customFormat="1" ht="19" customHeight="1" x14ac:dyDescent="0.35">
      <c r="A21" s="14" t="s">
        <v>39</v>
      </c>
      <c r="B21" s="14"/>
      <c r="C21" s="14"/>
      <c r="D21" s="86" t="s">
        <v>60</v>
      </c>
      <c r="E21" s="86"/>
      <c r="F21" s="86"/>
      <c r="G21" s="86" t="s">
        <v>61</v>
      </c>
      <c r="H21" s="86"/>
      <c r="I21" s="15" t="s">
        <v>14</v>
      </c>
      <c r="J21" s="90">
        <v>1.05</v>
      </c>
      <c r="K21" s="14"/>
      <c r="L21" s="94" t="s">
        <v>41</v>
      </c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</row>
    <row r="22" spans="1:23" s="4" customFormat="1" ht="19" customHeight="1" x14ac:dyDescent="0.35">
      <c r="A22" s="49" t="s">
        <v>15</v>
      </c>
      <c r="B22" s="49"/>
      <c r="C22" s="49"/>
      <c r="D22" s="87" t="s">
        <v>62</v>
      </c>
      <c r="E22" s="87"/>
      <c r="F22" s="87"/>
      <c r="G22" s="87" t="s">
        <v>62</v>
      </c>
      <c r="H22" s="87"/>
      <c r="I22" s="50" t="s">
        <v>14</v>
      </c>
      <c r="J22" s="91">
        <v>1</v>
      </c>
      <c r="K22" s="49"/>
      <c r="L22" s="95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</row>
    <row r="23" spans="1:23" s="1" customFormat="1" ht="19" customHeight="1" x14ac:dyDescent="0.35">
      <c r="A23" s="47" t="s">
        <v>16</v>
      </c>
      <c r="B23" s="47"/>
      <c r="C23" s="47"/>
      <c r="D23" s="88" t="s">
        <v>63</v>
      </c>
      <c r="E23" s="88"/>
      <c r="F23" s="88"/>
      <c r="G23" s="88" t="s">
        <v>63</v>
      </c>
      <c r="H23" s="88"/>
      <c r="I23" s="48" t="s">
        <v>14</v>
      </c>
      <c r="J23" s="92">
        <v>1</v>
      </c>
      <c r="K23" s="47"/>
      <c r="L23" s="96" t="s">
        <v>42</v>
      </c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</row>
    <row r="24" spans="1:23" s="1" customFormat="1" ht="19" customHeight="1" x14ac:dyDescent="0.35">
      <c r="A24" s="9" t="s">
        <v>20</v>
      </c>
      <c r="B24" s="9"/>
      <c r="C24" s="9"/>
      <c r="D24" s="85" t="s">
        <v>64</v>
      </c>
      <c r="E24" s="85"/>
      <c r="F24" s="85"/>
      <c r="G24" s="85" t="s">
        <v>64</v>
      </c>
      <c r="H24" s="85"/>
      <c r="I24" s="13" t="s">
        <v>14</v>
      </c>
      <c r="J24" s="89">
        <v>1</v>
      </c>
      <c r="K24" s="9"/>
      <c r="L24" s="93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</row>
    <row r="25" spans="1:23" s="1" customFormat="1" ht="6" customHeight="1" x14ac:dyDescent="0.35">
      <c r="A25" s="109"/>
      <c r="B25" s="109"/>
      <c r="C25" s="109"/>
      <c r="D25" s="110"/>
      <c r="E25" s="110"/>
      <c r="F25" s="110"/>
      <c r="G25" s="110"/>
      <c r="H25" s="110"/>
      <c r="I25" s="111"/>
      <c r="J25" s="112"/>
      <c r="K25" s="109"/>
      <c r="L25" s="113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</row>
    <row r="26" spans="1:23" s="1" customFormat="1" ht="19.5" customHeight="1" x14ac:dyDescent="0.35">
      <c r="A26" s="53" t="s">
        <v>65</v>
      </c>
      <c r="B26" s="53"/>
      <c r="C26" s="53"/>
      <c r="D26" s="53"/>
      <c r="E26" s="53"/>
      <c r="F26" s="53"/>
      <c r="G26" s="53"/>
      <c r="H26" s="53"/>
      <c r="I26" s="10" t="s">
        <v>12</v>
      </c>
      <c r="J26" s="16">
        <f>J18*J20*J21*J22*J23*J24</f>
        <v>294</v>
      </c>
      <c r="K26" s="29" t="s">
        <v>6</v>
      </c>
      <c r="L26" s="97" t="s">
        <v>43</v>
      </c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</row>
    <row r="27" spans="1:23" s="1" customFormat="1" ht="6" customHeight="1" x14ac:dyDescent="0.35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4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</row>
    <row r="28" spans="1:23" s="1" customFormat="1" ht="19" customHeight="1" x14ac:dyDescent="0.35">
      <c r="A28" s="9" t="s">
        <v>36</v>
      </c>
      <c r="B28" s="9"/>
      <c r="C28" s="9"/>
      <c r="D28" s="98">
        <v>0.6</v>
      </c>
      <c r="E28" s="98"/>
      <c r="F28" s="98"/>
      <c r="G28" s="98">
        <v>0.4</v>
      </c>
      <c r="H28" s="98"/>
      <c r="I28" s="13" t="s">
        <v>14</v>
      </c>
      <c r="J28" s="89">
        <v>0.95</v>
      </c>
      <c r="K28" s="9"/>
      <c r="L28" s="93" t="s">
        <v>45</v>
      </c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</row>
    <row r="29" spans="1:23" s="1" customFormat="1" ht="19" customHeight="1" x14ac:dyDescent="0.35">
      <c r="A29" s="14" t="s">
        <v>17</v>
      </c>
      <c r="B29" s="14"/>
      <c r="C29" s="14"/>
      <c r="D29" s="86"/>
      <c r="E29" s="86"/>
      <c r="F29" s="86"/>
      <c r="G29" s="86"/>
      <c r="H29" s="86"/>
      <c r="I29" s="15" t="s">
        <v>14</v>
      </c>
      <c r="J29" s="90">
        <v>1</v>
      </c>
      <c r="K29" s="14"/>
      <c r="L29" s="94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</row>
    <row r="30" spans="1:23" s="1" customFormat="1" ht="19" customHeight="1" x14ac:dyDescent="0.35">
      <c r="A30" s="9" t="s">
        <v>18</v>
      </c>
      <c r="B30" s="9"/>
      <c r="C30" s="9"/>
      <c r="D30" s="99">
        <v>300</v>
      </c>
      <c r="E30" s="99"/>
      <c r="F30" s="99"/>
      <c r="G30" s="99">
        <v>338</v>
      </c>
      <c r="H30" s="99"/>
      <c r="I30" s="13" t="s">
        <v>14</v>
      </c>
      <c r="J30" s="89">
        <v>1</v>
      </c>
      <c r="K30" s="9"/>
      <c r="L30" s="93" t="s">
        <v>46</v>
      </c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</row>
    <row r="31" spans="1:23" s="1" customFormat="1" ht="19" customHeight="1" x14ac:dyDescent="0.35">
      <c r="A31" s="14" t="s">
        <v>19</v>
      </c>
      <c r="B31" s="14"/>
      <c r="C31" s="14"/>
      <c r="D31" s="86" t="s">
        <v>66</v>
      </c>
      <c r="E31" s="86"/>
      <c r="F31" s="86"/>
      <c r="G31" s="86" t="s">
        <v>66</v>
      </c>
      <c r="H31" s="86"/>
      <c r="I31" s="15" t="s">
        <v>14</v>
      </c>
      <c r="J31" s="90">
        <v>1</v>
      </c>
      <c r="K31" s="14"/>
      <c r="L31" s="94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</row>
    <row r="32" spans="1:23" s="1" customFormat="1" ht="19" customHeight="1" x14ac:dyDescent="0.35">
      <c r="A32" s="9" t="s">
        <v>21</v>
      </c>
      <c r="B32" s="9"/>
      <c r="C32" s="9"/>
      <c r="D32" s="85">
        <v>2</v>
      </c>
      <c r="E32" s="85"/>
      <c r="F32" s="85"/>
      <c r="G32" s="85">
        <v>2</v>
      </c>
      <c r="H32" s="85"/>
      <c r="I32" s="13" t="s">
        <v>14</v>
      </c>
      <c r="J32" s="89">
        <v>1</v>
      </c>
      <c r="K32" s="9"/>
      <c r="L32" s="93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</row>
    <row r="33" spans="1:23" s="1" customFormat="1" ht="19" customHeight="1" x14ac:dyDescent="0.35">
      <c r="A33" s="14" t="s">
        <v>22</v>
      </c>
      <c r="B33" s="14"/>
      <c r="C33" s="14"/>
      <c r="D33" s="86"/>
      <c r="E33" s="86"/>
      <c r="F33" s="86"/>
      <c r="G33" s="86"/>
      <c r="H33" s="86"/>
      <c r="I33" s="15" t="s">
        <v>14</v>
      </c>
      <c r="J33" s="90">
        <v>1</v>
      </c>
      <c r="K33" s="14"/>
      <c r="L33" s="94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</row>
    <row r="34" spans="1:23" s="1" customFormat="1" ht="19" customHeight="1" x14ac:dyDescent="0.35">
      <c r="A34" s="9" t="s">
        <v>23</v>
      </c>
      <c r="B34" s="9"/>
      <c r="C34" s="9"/>
      <c r="D34" s="85"/>
      <c r="E34" s="85"/>
      <c r="F34" s="85"/>
      <c r="G34" s="85"/>
      <c r="H34" s="85"/>
      <c r="I34" s="13" t="s">
        <v>14</v>
      </c>
      <c r="J34" s="89">
        <v>1</v>
      </c>
      <c r="K34" s="9"/>
      <c r="L34" s="93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</row>
    <row r="35" spans="1:23" s="1" customFormat="1" ht="19" customHeight="1" x14ac:dyDescent="0.35">
      <c r="A35" s="14" t="s">
        <v>24</v>
      </c>
      <c r="B35" s="14"/>
      <c r="C35" s="14"/>
      <c r="D35" s="86"/>
      <c r="E35" s="86"/>
      <c r="F35" s="86"/>
      <c r="G35" s="86"/>
      <c r="H35" s="86"/>
      <c r="I35" s="15" t="s">
        <v>14</v>
      </c>
      <c r="J35" s="90">
        <v>1</v>
      </c>
      <c r="K35" s="14"/>
      <c r="L35" s="94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</row>
    <row r="36" spans="1:23" s="1" customFormat="1" ht="19" customHeight="1" x14ac:dyDescent="0.35">
      <c r="A36" s="9" t="s">
        <v>25</v>
      </c>
      <c r="B36" s="9"/>
      <c r="C36" s="9"/>
      <c r="D36" s="85"/>
      <c r="E36" s="85"/>
      <c r="F36" s="85"/>
      <c r="G36" s="85"/>
      <c r="H36" s="85"/>
      <c r="I36" s="13" t="s">
        <v>14</v>
      </c>
      <c r="J36" s="89">
        <v>1</v>
      </c>
      <c r="K36" s="9"/>
      <c r="L36" s="93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</row>
    <row r="37" spans="1:23" s="1" customFormat="1" ht="19" customHeight="1" x14ac:dyDescent="0.35">
      <c r="A37" s="14" t="s">
        <v>38</v>
      </c>
      <c r="B37" s="14"/>
      <c r="C37" s="14"/>
      <c r="D37" s="86"/>
      <c r="E37" s="86"/>
      <c r="F37" s="86"/>
      <c r="G37" s="86"/>
      <c r="H37" s="86"/>
      <c r="I37" s="15" t="s">
        <v>14</v>
      </c>
      <c r="J37" s="90">
        <v>1</v>
      </c>
      <c r="K37" s="14"/>
      <c r="L37" s="94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</row>
    <row r="38" spans="1:23" s="1" customFormat="1" ht="19" customHeight="1" x14ac:dyDescent="0.35">
      <c r="A38" s="9" t="s">
        <v>26</v>
      </c>
      <c r="B38" s="9"/>
      <c r="C38" s="9"/>
      <c r="D38" s="85"/>
      <c r="E38" s="85"/>
      <c r="F38" s="85"/>
      <c r="G38" s="85"/>
      <c r="H38" s="85"/>
      <c r="I38" s="13" t="s">
        <v>14</v>
      </c>
      <c r="J38" s="89">
        <v>1</v>
      </c>
      <c r="K38" s="9"/>
      <c r="L38" s="93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</row>
    <row r="39" spans="1:23" s="1" customFormat="1" ht="19" customHeight="1" x14ac:dyDescent="0.35">
      <c r="A39" s="103"/>
      <c r="B39" s="103"/>
      <c r="C39" s="103"/>
      <c r="D39" s="86"/>
      <c r="E39" s="86"/>
      <c r="F39" s="86"/>
      <c r="G39" s="86"/>
      <c r="H39" s="86"/>
      <c r="I39" s="15" t="s">
        <v>14</v>
      </c>
      <c r="J39" s="90">
        <v>1</v>
      </c>
      <c r="K39" s="14"/>
      <c r="L39" s="94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</row>
    <row r="40" spans="1:23" s="1" customFormat="1" ht="19" customHeight="1" x14ac:dyDescent="0.35">
      <c r="A40" s="104"/>
      <c r="B40" s="104"/>
      <c r="C40" s="104"/>
      <c r="D40" s="85"/>
      <c r="E40" s="85"/>
      <c r="F40" s="85"/>
      <c r="G40" s="85"/>
      <c r="H40" s="85"/>
      <c r="I40" s="13" t="s">
        <v>14</v>
      </c>
      <c r="J40" s="89">
        <v>1</v>
      </c>
      <c r="K40" s="9"/>
      <c r="L40" s="93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</row>
    <row r="41" spans="1:23" s="1" customFormat="1" ht="19" customHeight="1" x14ac:dyDescent="0.35">
      <c r="A41" s="105"/>
      <c r="B41" s="105"/>
      <c r="C41" s="105"/>
      <c r="D41" s="100"/>
      <c r="E41" s="100"/>
      <c r="F41" s="100"/>
      <c r="G41" s="100"/>
      <c r="H41" s="100"/>
      <c r="I41" s="15"/>
      <c r="J41" s="101"/>
      <c r="K41" s="14"/>
      <c r="L41" s="102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</row>
    <row r="42" spans="1:23" s="1" customFormat="1" ht="19" customHeight="1" x14ac:dyDescent="0.35">
      <c r="A42" s="53" t="s">
        <v>67</v>
      </c>
      <c r="B42" s="53"/>
      <c r="C42" s="53"/>
      <c r="D42" s="53"/>
      <c r="E42" s="53"/>
      <c r="F42" s="53"/>
      <c r="G42" s="53"/>
      <c r="H42" s="53"/>
      <c r="I42" s="10" t="s">
        <v>12</v>
      </c>
      <c r="J42" s="11">
        <f>J26*J28*J29*J30*J31*J32*J33*J34*J35*J36*J37*J38*J39*J40</f>
        <v>279.3</v>
      </c>
      <c r="K42" s="29" t="s">
        <v>6</v>
      </c>
      <c r="L42" s="97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</row>
    <row r="43" spans="1:23" s="1" customFormat="1" ht="6" customHeight="1" x14ac:dyDescent="0.35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</row>
    <row r="44" spans="1:23" s="1" customFormat="1" ht="19" customHeight="1" x14ac:dyDescent="0.35">
      <c r="A44" s="51" t="s">
        <v>28</v>
      </c>
      <c r="B44" s="51"/>
      <c r="C44" s="51"/>
      <c r="D44" s="51"/>
      <c r="E44" s="51"/>
      <c r="F44" s="51"/>
      <c r="G44" s="51"/>
      <c r="H44" s="51"/>
      <c r="I44" s="13" t="s">
        <v>29</v>
      </c>
      <c r="J44" s="106">
        <v>0</v>
      </c>
      <c r="K44" s="9" t="s">
        <v>6</v>
      </c>
      <c r="L44" s="93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</row>
    <row r="45" spans="1:23" s="1" customFormat="1" ht="19" customHeight="1" x14ac:dyDescent="0.35">
      <c r="A45" s="52" t="s">
        <v>68</v>
      </c>
      <c r="B45" s="52"/>
      <c r="C45" s="52"/>
      <c r="D45" s="52"/>
      <c r="E45" s="52"/>
      <c r="F45" s="52"/>
      <c r="G45" s="52"/>
      <c r="H45" s="52"/>
      <c r="I45" s="15" t="s">
        <v>12</v>
      </c>
      <c r="J45" s="24">
        <f>ROUND(J42+J44,2)</f>
        <v>279.3</v>
      </c>
      <c r="K45" s="30" t="s">
        <v>6</v>
      </c>
      <c r="L45" s="94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</row>
    <row r="46" spans="1:23" s="1" customFormat="1" ht="19" customHeight="1" x14ac:dyDescent="0.35">
      <c r="A46" s="51" t="s">
        <v>30</v>
      </c>
      <c r="B46" s="51"/>
      <c r="C46" s="51"/>
      <c r="D46" s="51"/>
      <c r="E46" s="51"/>
      <c r="F46" s="51"/>
      <c r="G46" s="51"/>
      <c r="H46" s="51"/>
      <c r="I46" s="13" t="s">
        <v>14</v>
      </c>
      <c r="J46" s="46">
        <f>G30</f>
        <v>338</v>
      </c>
      <c r="K46" s="9" t="s">
        <v>31</v>
      </c>
      <c r="L46" s="93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</row>
    <row r="47" spans="1:23" s="1" customFormat="1" ht="19" customHeight="1" x14ac:dyDescent="0.35">
      <c r="A47" s="52" t="s">
        <v>69</v>
      </c>
      <c r="B47" s="52"/>
      <c r="C47" s="52"/>
      <c r="D47" s="52"/>
      <c r="E47" s="52"/>
      <c r="F47" s="52"/>
      <c r="G47" s="52"/>
      <c r="H47" s="52"/>
      <c r="I47" s="15" t="s">
        <v>12</v>
      </c>
      <c r="J47" s="23">
        <f>ROUND(J45*J46,2)</f>
        <v>94403.4</v>
      </c>
      <c r="K47" s="30" t="s">
        <v>32</v>
      </c>
      <c r="L47" s="94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</row>
    <row r="48" spans="1:23" s="1" customFormat="1" ht="19" customHeight="1" x14ac:dyDescent="0.35">
      <c r="A48" s="51" t="s">
        <v>28</v>
      </c>
      <c r="B48" s="51"/>
      <c r="C48" s="51"/>
      <c r="D48" s="51"/>
      <c r="E48" s="51"/>
      <c r="F48" s="51"/>
      <c r="G48" s="51"/>
      <c r="H48" s="51"/>
      <c r="I48" s="13" t="s">
        <v>29</v>
      </c>
      <c r="J48" s="106">
        <v>0</v>
      </c>
      <c r="K48" s="9" t="s">
        <v>32</v>
      </c>
      <c r="L48" s="93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</row>
    <row r="49" spans="1:23" s="1" customFormat="1" ht="19" customHeight="1" x14ac:dyDescent="0.35">
      <c r="A49" s="45" t="s">
        <v>51</v>
      </c>
      <c r="B49" s="45"/>
      <c r="C49" s="45"/>
      <c r="D49" s="45"/>
      <c r="E49" s="45"/>
      <c r="F49" s="45"/>
      <c r="G49" s="45"/>
      <c r="H49" s="45"/>
      <c r="I49" s="15" t="s">
        <v>12</v>
      </c>
      <c r="J49" s="23">
        <f>J47+J48</f>
        <v>94403.4</v>
      </c>
      <c r="K49" s="30" t="s">
        <v>32</v>
      </c>
      <c r="L49" s="94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</row>
    <row r="50" spans="1:23" s="1" customFormat="1" ht="19" customHeight="1" x14ac:dyDescent="0.35">
      <c r="A50" s="51" t="s">
        <v>52</v>
      </c>
      <c r="B50" s="51"/>
      <c r="C50" s="51"/>
      <c r="D50" s="51"/>
      <c r="E50" s="51"/>
      <c r="F50" s="51"/>
      <c r="G50" s="51"/>
      <c r="H50" s="51"/>
      <c r="I50" s="13" t="s">
        <v>27</v>
      </c>
      <c r="J50" s="114">
        <f>ROUND(E51*G51*B51,2)</f>
        <v>4596.8</v>
      </c>
      <c r="K50" s="9" t="s">
        <v>32</v>
      </c>
      <c r="L50" s="93" t="s">
        <v>47</v>
      </c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</row>
    <row r="51" spans="1:23" s="1" customFormat="1" ht="19" customHeight="1" x14ac:dyDescent="0.35">
      <c r="A51" s="44"/>
      <c r="B51" s="66">
        <f>G30</f>
        <v>338</v>
      </c>
      <c r="C51" s="67"/>
      <c r="D51" s="43" t="s">
        <v>44</v>
      </c>
      <c r="E51" s="89">
        <v>20</v>
      </c>
      <c r="F51" s="43" t="s">
        <v>11</v>
      </c>
      <c r="G51" s="108">
        <v>0.68</v>
      </c>
      <c r="H51" s="44"/>
      <c r="I51" s="13"/>
      <c r="J51" s="12"/>
      <c r="K51" s="9"/>
      <c r="L51" s="107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</row>
    <row r="52" spans="1:23" s="1" customFormat="1" ht="19" customHeight="1" x14ac:dyDescent="0.35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</row>
    <row r="53" spans="1:23" s="1" customFormat="1" ht="19" customHeight="1" x14ac:dyDescent="0.35">
      <c r="A53" s="53" t="str">
        <f>IF(OR(G14="ebf",G14="ebp"),"beitragspflichtiger Bodenwert des Grundstücks","beitragsfreier Bodenwert des Grundstücks")</f>
        <v>beitragspflichtiger Bodenwert des Grundstücks</v>
      </c>
      <c r="B53" s="53"/>
      <c r="C53" s="53"/>
      <c r="D53" s="53"/>
      <c r="E53" s="53"/>
      <c r="F53" s="53"/>
      <c r="G53" s="53"/>
      <c r="H53" s="53"/>
      <c r="I53" s="10" t="s">
        <v>12</v>
      </c>
      <c r="J53" s="16">
        <f>J49-J50</f>
        <v>89806.599999999991</v>
      </c>
      <c r="K53" s="8" t="s">
        <v>32</v>
      </c>
      <c r="L53" s="25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</row>
    <row r="54" spans="1:23" s="1" customFormat="1" ht="6" customHeight="1" x14ac:dyDescent="0.35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</row>
    <row r="55" spans="1:23" s="1" customFormat="1" ht="19" customHeight="1" x14ac:dyDescent="0.35">
      <c r="A55" s="65"/>
      <c r="B55" s="65"/>
      <c r="C55" s="65"/>
      <c r="D55" s="65"/>
      <c r="E55" s="65"/>
      <c r="F55" s="65"/>
      <c r="G55" s="65"/>
      <c r="H55" s="65"/>
      <c r="I55" s="13" t="s">
        <v>33</v>
      </c>
      <c r="J55" s="18">
        <f>ROUND(J53,-3)</f>
        <v>90000</v>
      </c>
      <c r="K55" s="9" t="s">
        <v>32</v>
      </c>
      <c r="L55" s="26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</row>
    <row r="56" spans="1:23" x14ac:dyDescent="0.35">
      <c r="A56" s="73"/>
      <c r="B56" s="73"/>
      <c r="C56" s="73"/>
      <c r="D56" s="73"/>
      <c r="E56" s="73"/>
      <c r="F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</row>
    <row r="57" spans="1:23" x14ac:dyDescent="0.35">
      <c r="A57" s="73"/>
      <c r="B57" s="73"/>
      <c r="C57" s="73"/>
      <c r="D57" s="73"/>
      <c r="E57" s="73"/>
      <c r="F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</row>
    <row r="58" spans="1:23" x14ac:dyDescent="0.35">
      <c r="A58" s="73"/>
      <c r="B58" s="73"/>
      <c r="C58" s="73"/>
      <c r="D58" s="73"/>
      <c r="E58" s="73"/>
      <c r="F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</row>
    <row r="59" spans="1:23" x14ac:dyDescent="0.35">
      <c r="A59" s="73"/>
      <c r="B59" s="73"/>
      <c r="C59" s="73"/>
      <c r="D59" s="73"/>
      <c r="E59" s="73"/>
      <c r="F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</row>
    <row r="60" spans="1:23" x14ac:dyDescent="0.35">
      <c r="A60" s="73"/>
      <c r="B60" s="73"/>
      <c r="C60" s="73"/>
      <c r="D60" s="73"/>
      <c r="E60" s="73"/>
      <c r="F60" s="73"/>
      <c r="M60" s="73"/>
      <c r="N60" s="73"/>
      <c r="O60" s="73"/>
      <c r="P60" s="73"/>
      <c r="Q60" s="73"/>
      <c r="R60" s="73"/>
      <c r="S60" s="73"/>
      <c r="T60" s="73"/>
      <c r="U60" s="73"/>
      <c r="V60" s="73"/>
      <c r="W60" s="73"/>
    </row>
    <row r="61" spans="1:23" x14ac:dyDescent="0.35">
      <c r="A61" s="73"/>
      <c r="B61" s="73"/>
      <c r="C61" s="73"/>
      <c r="D61" s="73"/>
      <c r="E61" s="73"/>
      <c r="F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</row>
    <row r="62" spans="1:23" x14ac:dyDescent="0.35">
      <c r="A62" s="73"/>
      <c r="B62" s="73"/>
      <c r="C62" s="73"/>
      <c r="D62" s="73"/>
      <c r="E62" s="73"/>
      <c r="F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</row>
    <row r="63" spans="1:23" x14ac:dyDescent="0.35">
      <c r="A63" s="73"/>
      <c r="B63" s="73"/>
      <c r="C63" s="73"/>
      <c r="D63" s="73"/>
      <c r="E63" s="73"/>
      <c r="F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</row>
    <row r="64" spans="1:23" x14ac:dyDescent="0.35">
      <c r="A64" s="73"/>
      <c r="B64" s="73"/>
      <c r="C64" s="73"/>
      <c r="D64" s="73"/>
      <c r="E64" s="73"/>
      <c r="F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</row>
    <row r="65" spans="1:23" x14ac:dyDescent="0.35">
      <c r="A65" s="73"/>
      <c r="B65" s="73"/>
      <c r="C65" s="73"/>
      <c r="D65" s="73"/>
      <c r="E65" s="73"/>
      <c r="F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</row>
    <row r="66" spans="1:23" x14ac:dyDescent="0.35">
      <c r="A66" s="73"/>
      <c r="B66" s="73"/>
      <c r="C66" s="73"/>
      <c r="D66" s="73"/>
      <c r="E66" s="73"/>
      <c r="F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</row>
    <row r="67" spans="1:23" x14ac:dyDescent="0.35">
      <c r="A67" s="73"/>
      <c r="B67" s="73"/>
      <c r="C67" s="73"/>
      <c r="D67" s="73"/>
      <c r="E67" s="73"/>
      <c r="F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</row>
    <row r="68" spans="1:23" x14ac:dyDescent="0.35">
      <c r="A68" s="73"/>
      <c r="B68" s="73"/>
      <c r="C68" s="73"/>
      <c r="D68" s="73"/>
      <c r="E68" s="73"/>
      <c r="F68" s="73"/>
    </row>
    <row r="69" spans="1:23" x14ac:dyDescent="0.35">
      <c r="A69" s="73"/>
      <c r="B69" s="73"/>
      <c r="C69" s="73"/>
      <c r="D69" s="73"/>
      <c r="E69" s="73"/>
      <c r="F69" s="73"/>
    </row>
    <row r="70" spans="1:23" x14ac:dyDescent="0.35">
      <c r="A70" s="73"/>
      <c r="B70" s="73"/>
      <c r="C70" s="73"/>
      <c r="D70" s="73"/>
      <c r="E70" s="73"/>
      <c r="F70" s="73"/>
    </row>
    <row r="71" spans="1:23" x14ac:dyDescent="0.35">
      <c r="A71" s="73"/>
      <c r="B71" s="73"/>
      <c r="C71" s="73"/>
      <c r="D71" s="73"/>
      <c r="E71" s="73"/>
      <c r="F71" s="73"/>
    </row>
  </sheetData>
  <sheetProtection algorithmName="SHA-512" hashValue="l13hLSI6AadYXfausravblT/RXmpcUrKMp6ZP1SyuAsiQcBoLwbN1ilw+19Ny2Ik2ikPyqmK01snf0o68a07Lw==" saltValue="G6l1kSXGesnjRc3qrbRO1g==" spinCount="100000" sheet="1" selectLockedCells="1"/>
  <mergeCells count="81">
    <mergeCell ref="G14:H14"/>
    <mergeCell ref="I14:K14"/>
    <mergeCell ref="A15:H15"/>
    <mergeCell ref="A39:C39"/>
    <mergeCell ref="A40:C40"/>
    <mergeCell ref="D28:F28"/>
    <mergeCell ref="G28:H28"/>
    <mergeCell ref="D29:F29"/>
    <mergeCell ref="G29:H29"/>
    <mergeCell ref="A18:H18"/>
    <mergeCell ref="A19:K19"/>
    <mergeCell ref="D20:F20"/>
    <mergeCell ref="G20:H20"/>
    <mergeCell ref="G21:H21"/>
    <mergeCell ref="D22:F22"/>
    <mergeCell ref="G22:H22"/>
    <mergeCell ref="A55:H55"/>
    <mergeCell ref="A44:H44"/>
    <mergeCell ref="A46:H46"/>
    <mergeCell ref="A48:H48"/>
    <mergeCell ref="D39:F39"/>
    <mergeCell ref="G39:H39"/>
    <mergeCell ref="D40:F40"/>
    <mergeCell ref="A54:L54"/>
    <mergeCell ref="A50:H50"/>
    <mergeCell ref="B51:C51"/>
    <mergeCell ref="A43:L43"/>
    <mergeCell ref="G40:H40"/>
    <mergeCell ref="A42:H42"/>
    <mergeCell ref="A6:B6"/>
    <mergeCell ref="A7:B7"/>
    <mergeCell ref="A5:B5"/>
    <mergeCell ref="D7:E7"/>
    <mergeCell ref="D6:J6"/>
    <mergeCell ref="D5:J5"/>
    <mergeCell ref="L1:L2"/>
    <mergeCell ref="A11:L11"/>
    <mergeCell ref="A8:L8"/>
    <mergeCell ref="F10:G10"/>
    <mergeCell ref="A17:L17"/>
    <mergeCell ref="H16:J16"/>
    <mergeCell ref="D12:F12"/>
    <mergeCell ref="G12:H12"/>
    <mergeCell ref="I12:K12"/>
    <mergeCell ref="A13:K13"/>
    <mergeCell ref="A1:K1"/>
    <mergeCell ref="A2:K2"/>
    <mergeCell ref="A3:K3"/>
    <mergeCell ref="G4:J4"/>
    <mergeCell ref="B4:E4"/>
    <mergeCell ref="D14:F14"/>
    <mergeCell ref="D23:F23"/>
    <mergeCell ref="G23:H23"/>
    <mergeCell ref="A26:H26"/>
    <mergeCell ref="A27:K27"/>
    <mergeCell ref="D33:F33"/>
    <mergeCell ref="G33:H33"/>
    <mergeCell ref="D24:F24"/>
    <mergeCell ref="G24:H24"/>
    <mergeCell ref="G37:H37"/>
    <mergeCell ref="D38:F38"/>
    <mergeCell ref="G38:H38"/>
    <mergeCell ref="G34:H34"/>
    <mergeCell ref="D35:F35"/>
    <mergeCell ref="D34:F34"/>
    <mergeCell ref="A14:C14"/>
    <mergeCell ref="A45:H45"/>
    <mergeCell ref="A47:H47"/>
    <mergeCell ref="A53:H53"/>
    <mergeCell ref="A52:L52"/>
    <mergeCell ref="G35:H35"/>
    <mergeCell ref="D31:F31"/>
    <mergeCell ref="G31:H31"/>
    <mergeCell ref="D32:F32"/>
    <mergeCell ref="G32:H32"/>
    <mergeCell ref="D30:F30"/>
    <mergeCell ref="G30:H30"/>
    <mergeCell ref="D21:F21"/>
    <mergeCell ref="D36:F36"/>
    <mergeCell ref="G36:H36"/>
    <mergeCell ref="D37:F37"/>
  </mergeCells>
  <dataValidations count="3">
    <dataValidation type="list" allowBlank="1" showInputMessage="1" showErrorMessage="1" sqref="G14:H14">
      <formula1>"frei,ebf,ebp"</formula1>
    </dataValidation>
    <dataValidation type="list" allowBlank="1" showInputMessage="1" showErrorMessage="1" sqref="D14:F14">
      <formula1>"frei,ebf,ebp"</formula1>
    </dataValidation>
    <dataValidation type="list" allowBlank="1" showInputMessage="1" showErrorMessage="1" sqref="F10:G10">
      <formula1>"beitragspflichtiger,beitragsfreier"</formula1>
    </dataValidation>
  </dataValidations>
  <pageMargins left="0.7" right="0.7" top="0.78740157499999996" bottom="0.78740157499999996" header="0.3" footer="0.3"/>
  <pageSetup paperSize="9" scale="76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Q56"/>
  <sheetViews>
    <sheetView workbookViewId="0">
      <selection activeCell="A3" sqref="A3:G35"/>
    </sheetView>
  </sheetViews>
  <sheetFormatPr baseColWidth="10" defaultRowHeight="14.5" x14ac:dyDescent="0.35"/>
  <cols>
    <col min="1" max="7" width="16.7265625" style="42" customWidth="1"/>
    <col min="15" max="15" width="19" customWidth="1"/>
  </cols>
  <sheetData>
    <row r="1" spans="1:15" s="1" customFormat="1" ht="19" customHeight="1" x14ac:dyDescent="0.35">
      <c r="A1" s="70" t="s">
        <v>35</v>
      </c>
      <c r="B1" s="70"/>
      <c r="C1" s="70"/>
      <c r="D1" s="70"/>
      <c r="E1" s="70"/>
      <c r="F1" s="70"/>
      <c r="G1" s="70"/>
    </row>
    <row r="2" spans="1:15" s="1" customFormat="1" ht="6" customHeight="1" x14ac:dyDescent="0.35">
      <c r="A2" s="27"/>
      <c r="B2" s="27"/>
      <c r="C2" s="27"/>
      <c r="D2" s="27"/>
      <c r="E2" s="27"/>
      <c r="F2" s="27"/>
      <c r="G2" s="27"/>
    </row>
    <row r="3" spans="1:15" ht="19" customHeight="1" x14ac:dyDescent="0.35">
      <c r="A3" s="69" t="s">
        <v>70</v>
      </c>
      <c r="B3" s="69"/>
      <c r="C3" s="69"/>
      <c r="D3" s="69"/>
      <c r="E3" s="69"/>
      <c r="F3" s="69"/>
      <c r="G3" s="69"/>
    </row>
    <row r="4" spans="1:15" ht="19" customHeight="1" x14ac:dyDescent="0.35">
      <c r="A4" s="69"/>
      <c r="B4" s="69"/>
      <c r="C4" s="69"/>
      <c r="D4" s="69"/>
      <c r="E4" s="69"/>
      <c r="F4" s="69"/>
      <c r="G4" s="69"/>
    </row>
    <row r="5" spans="1:15" ht="19" customHeight="1" x14ac:dyDescent="0.35">
      <c r="A5" s="69"/>
      <c r="B5" s="69"/>
      <c r="C5" s="69"/>
      <c r="D5" s="69"/>
      <c r="E5" s="69"/>
      <c r="F5" s="69"/>
      <c r="G5" s="69"/>
    </row>
    <row r="6" spans="1:15" ht="19" customHeight="1" x14ac:dyDescent="0.35">
      <c r="A6" s="69"/>
      <c r="B6" s="69"/>
      <c r="C6" s="69"/>
      <c r="D6" s="69"/>
      <c r="E6" s="69"/>
      <c r="F6" s="69"/>
      <c r="G6" s="69"/>
    </row>
    <row r="7" spans="1:15" ht="19" customHeight="1" x14ac:dyDescent="0.35">
      <c r="A7" s="69"/>
      <c r="B7" s="69"/>
      <c r="C7" s="69"/>
      <c r="D7" s="69"/>
      <c r="E7" s="69"/>
      <c r="F7" s="69"/>
      <c r="G7" s="69"/>
    </row>
    <row r="8" spans="1:15" ht="19" customHeight="1" x14ac:dyDescent="0.35">
      <c r="A8" s="69"/>
      <c r="B8" s="69"/>
      <c r="C8" s="69"/>
      <c r="D8" s="69"/>
      <c r="E8" s="69"/>
      <c r="F8" s="69"/>
      <c r="G8" s="69"/>
    </row>
    <row r="9" spans="1:15" ht="19" customHeight="1" x14ac:dyDescent="0.35">
      <c r="A9" s="69"/>
      <c r="B9" s="69"/>
      <c r="C9" s="69"/>
      <c r="D9" s="69"/>
      <c r="E9" s="69"/>
      <c r="F9" s="69"/>
      <c r="G9" s="69"/>
    </row>
    <row r="10" spans="1:15" ht="19" customHeight="1" x14ac:dyDescent="0.35">
      <c r="A10" s="69"/>
      <c r="B10" s="69"/>
      <c r="C10" s="69"/>
      <c r="D10" s="69"/>
      <c r="E10" s="69"/>
      <c r="F10" s="69"/>
      <c r="G10" s="69"/>
      <c r="N10" s="35"/>
      <c r="O10" s="36"/>
    </row>
    <row r="11" spans="1:15" ht="19" customHeight="1" x14ac:dyDescent="0.35">
      <c r="A11" s="69"/>
      <c r="B11" s="69"/>
      <c r="C11" s="69"/>
      <c r="D11" s="69"/>
      <c r="E11" s="69"/>
      <c r="F11" s="69"/>
      <c r="G11" s="69"/>
      <c r="N11" s="35"/>
      <c r="O11" s="35"/>
    </row>
    <row r="12" spans="1:15" ht="19" customHeight="1" x14ac:dyDescent="0.35">
      <c r="A12" s="69"/>
      <c r="B12" s="69"/>
      <c r="C12" s="69"/>
      <c r="D12" s="69"/>
      <c r="E12" s="69"/>
      <c r="F12" s="69"/>
      <c r="G12" s="69"/>
      <c r="N12" s="35"/>
      <c r="O12" s="35"/>
    </row>
    <row r="13" spans="1:15" ht="19" customHeight="1" x14ac:dyDescent="0.35">
      <c r="A13" s="69"/>
      <c r="B13" s="69"/>
      <c r="C13" s="69"/>
      <c r="D13" s="69"/>
      <c r="E13" s="69"/>
      <c r="F13" s="69"/>
      <c r="G13" s="69"/>
      <c r="N13" s="35"/>
      <c r="O13" s="35"/>
    </row>
    <row r="14" spans="1:15" ht="19" customHeight="1" x14ac:dyDescent="0.35">
      <c r="A14" s="69"/>
      <c r="B14" s="69"/>
      <c r="C14" s="69"/>
      <c r="D14" s="69"/>
      <c r="E14" s="69"/>
      <c r="F14" s="69"/>
      <c r="G14" s="69"/>
      <c r="O14" s="34"/>
    </row>
    <row r="15" spans="1:15" ht="19" customHeight="1" x14ac:dyDescent="0.35">
      <c r="A15" s="69"/>
      <c r="B15" s="69"/>
      <c r="C15" s="69"/>
      <c r="D15" s="69"/>
      <c r="E15" s="69"/>
      <c r="F15" s="69"/>
      <c r="G15" s="69"/>
      <c r="O15" s="34"/>
    </row>
    <row r="16" spans="1:15" ht="19" customHeight="1" x14ac:dyDescent="0.35">
      <c r="A16" s="69"/>
      <c r="B16" s="69"/>
      <c r="C16" s="69"/>
      <c r="D16" s="69"/>
      <c r="E16" s="69"/>
      <c r="F16" s="69"/>
      <c r="G16" s="69"/>
      <c r="O16" s="35"/>
    </row>
    <row r="17" spans="1:17" ht="19" customHeight="1" x14ac:dyDescent="0.35">
      <c r="A17" s="69"/>
      <c r="B17" s="69"/>
      <c r="C17" s="69"/>
      <c r="D17" s="69"/>
      <c r="E17" s="69"/>
      <c r="F17" s="69"/>
      <c r="G17" s="69"/>
      <c r="O17" s="35"/>
    </row>
    <row r="18" spans="1:17" ht="19" customHeight="1" x14ac:dyDescent="0.35">
      <c r="A18" s="69"/>
      <c r="B18" s="69"/>
      <c r="C18" s="69"/>
      <c r="D18" s="69"/>
      <c r="E18" s="69"/>
      <c r="F18" s="69"/>
      <c r="G18" s="69"/>
      <c r="O18" s="35"/>
    </row>
    <row r="19" spans="1:17" ht="19" customHeight="1" x14ac:dyDescent="0.35">
      <c r="A19" s="69"/>
      <c r="B19" s="69"/>
      <c r="C19" s="69"/>
      <c r="D19" s="69"/>
      <c r="E19" s="69"/>
      <c r="F19" s="69"/>
      <c r="G19" s="69"/>
      <c r="O19" s="35"/>
    </row>
    <row r="20" spans="1:17" ht="19" customHeight="1" x14ac:dyDescent="0.35">
      <c r="A20" s="69"/>
      <c r="B20" s="69"/>
      <c r="C20" s="69"/>
      <c r="D20" s="69"/>
      <c r="E20" s="69"/>
      <c r="F20" s="69"/>
      <c r="G20" s="69"/>
      <c r="O20" s="35"/>
    </row>
    <row r="21" spans="1:17" ht="19" customHeight="1" x14ac:dyDescent="0.35">
      <c r="A21" s="69"/>
      <c r="B21" s="69"/>
      <c r="C21" s="69"/>
      <c r="D21" s="69"/>
      <c r="E21" s="69"/>
      <c r="F21" s="69"/>
      <c r="G21" s="69"/>
      <c r="O21" s="35"/>
      <c r="P21" s="37"/>
      <c r="Q21" s="37"/>
    </row>
    <row r="22" spans="1:17" ht="19" customHeight="1" x14ac:dyDescent="0.35">
      <c r="A22" s="69"/>
      <c r="B22" s="69"/>
      <c r="C22" s="69"/>
      <c r="D22" s="69"/>
      <c r="E22" s="69"/>
      <c r="F22" s="69"/>
      <c r="G22" s="69"/>
    </row>
    <row r="23" spans="1:17" ht="19" customHeight="1" x14ac:dyDescent="0.35">
      <c r="A23" s="69"/>
      <c r="B23" s="69"/>
      <c r="C23" s="69"/>
      <c r="D23" s="69"/>
      <c r="E23" s="69"/>
      <c r="F23" s="69"/>
      <c r="G23" s="69"/>
    </row>
    <row r="24" spans="1:17" ht="19" customHeight="1" x14ac:dyDescent="0.35">
      <c r="A24" s="69"/>
      <c r="B24" s="69"/>
      <c r="C24" s="69"/>
      <c r="D24" s="69"/>
      <c r="E24" s="69"/>
      <c r="F24" s="69"/>
      <c r="G24" s="69"/>
    </row>
    <row r="25" spans="1:17" ht="19" customHeight="1" x14ac:dyDescent="0.35">
      <c r="A25" s="69"/>
      <c r="B25" s="69"/>
      <c r="C25" s="69"/>
      <c r="D25" s="69"/>
      <c r="E25" s="69"/>
      <c r="F25" s="69"/>
      <c r="G25" s="69"/>
    </row>
    <row r="26" spans="1:17" ht="19" customHeight="1" x14ac:dyDescent="0.35">
      <c r="A26" s="69"/>
      <c r="B26" s="69"/>
      <c r="C26" s="69"/>
      <c r="D26" s="69"/>
      <c r="E26" s="69"/>
      <c r="F26" s="69"/>
      <c r="G26" s="69"/>
    </row>
    <row r="27" spans="1:17" ht="19" customHeight="1" x14ac:dyDescent="0.35">
      <c r="A27" s="69"/>
      <c r="B27" s="69"/>
      <c r="C27" s="69"/>
      <c r="D27" s="69"/>
      <c r="E27" s="69"/>
      <c r="F27" s="69"/>
      <c r="G27" s="69"/>
    </row>
    <row r="28" spans="1:17" ht="19" customHeight="1" x14ac:dyDescent="0.35">
      <c r="A28" s="69"/>
      <c r="B28" s="69"/>
      <c r="C28" s="69"/>
      <c r="D28" s="69"/>
      <c r="E28" s="69"/>
      <c r="F28" s="69"/>
      <c r="G28" s="69"/>
    </row>
    <row r="29" spans="1:17" ht="19" customHeight="1" x14ac:dyDescent="0.35">
      <c r="A29" s="69"/>
      <c r="B29" s="69"/>
      <c r="C29" s="69"/>
      <c r="D29" s="69"/>
      <c r="E29" s="69"/>
      <c r="F29" s="69"/>
      <c r="G29" s="69"/>
    </row>
    <row r="30" spans="1:17" ht="19" customHeight="1" x14ac:dyDescent="0.35">
      <c r="A30" s="69"/>
      <c r="B30" s="69"/>
      <c r="C30" s="69"/>
      <c r="D30" s="69"/>
      <c r="E30" s="69"/>
      <c r="F30" s="69"/>
      <c r="G30" s="69"/>
    </row>
    <row r="31" spans="1:17" ht="19" customHeight="1" x14ac:dyDescent="0.35">
      <c r="A31" s="69"/>
      <c r="B31" s="69"/>
      <c r="C31" s="69"/>
      <c r="D31" s="69"/>
      <c r="E31" s="69"/>
      <c r="F31" s="69"/>
      <c r="G31" s="69"/>
    </row>
    <row r="32" spans="1:17" ht="19" customHeight="1" x14ac:dyDescent="0.35">
      <c r="A32" s="69"/>
      <c r="B32" s="69"/>
      <c r="C32" s="69"/>
      <c r="D32" s="69"/>
      <c r="E32" s="69"/>
      <c r="F32" s="69"/>
      <c r="G32" s="69"/>
    </row>
    <row r="33" spans="1:7" ht="19" customHeight="1" x14ac:dyDescent="0.35">
      <c r="A33" s="69"/>
      <c r="B33" s="69"/>
      <c r="C33" s="69"/>
      <c r="D33" s="69"/>
      <c r="E33" s="69"/>
      <c r="F33" s="69"/>
      <c r="G33" s="69"/>
    </row>
    <row r="34" spans="1:7" ht="19" customHeight="1" x14ac:dyDescent="0.35">
      <c r="A34" s="69"/>
      <c r="B34" s="69"/>
      <c r="C34" s="69"/>
      <c r="D34" s="69"/>
      <c r="E34" s="69"/>
      <c r="F34" s="69"/>
      <c r="G34" s="69"/>
    </row>
    <row r="35" spans="1:7" ht="19" customHeight="1" x14ac:dyDescent="0.35">
      <c r="A35" s="69"/>
      <c r="B35" s="69"/>
      <c r="C35" s="69"/>
      <c r="D35" s="69"/>
      <c r="E35" s="69"/>
      <c r="F35" s="69"/>
      <c r="G35" s="69"/>
    </row>
    <row r="36" spans="1:7" ht="19" customHeight="1" x14ac:dyDescent="0.35"/>
    <row r="37" spans="1:7" ht="19" customHeight="1" x14ac:dyDescent="0.35"/>
    <row r="38" spans="1:7" ht="19" customHeight="1" x14ac:dyDescent="0.35"/>
    <row r="39" spans="1:7" ht="19" customHeight="1" x14ac:dyDescent="0.35"/>
    <row r="40" spans="1:7" ht="19" customHeight="1" x14ac:dyDescent="0.35"/>
    <row r="41" spans="1:7" ht="19" customHeight="1" x14ac:dyDescent="0.35"/>
    <row r="42" spans="1:7" ht="19" customHeight="1" x14ac:dyDescent="0.35"/>
    <row r="43" spans="1:7" ht="19" customHeight="1" x14ac:dyDescent="0.35"/>
    <row r="44" spans="1:7" ht="19" customHeight="1" x14ac:dyDescent="0.35"/>
    <row r="45" spans="1:7" ht="19" customHeight="1" x14ac:dyDescent="0.35"/>
    <row r="46" spans="1:7" ht="19" customHeight="1" x14ac:dyDescent="0.35"/>
    <row r="47" spans="1:7" ht="19" customHeight="1" x14ac:dyDescent="0.35"/>
    <row r="48" spans="1:7" ht="19" customHeight="1" x14ac:dyDescent="0.35"/>
    <row r="49" ht="19" customHeight="1" x14ac:dyDescent="0.35"/>
    <row r="50" ht="19" customHeight="1" x14ac:dyDescent="0.35"/>
    <row r="51" ht="19" customHeight="1" x14ac:dyDescent="0.35"/>
    <row r="52" ht="19" customHeight="1" x14ac:dyDescent="0.35"/>
    <row r="53" ht="19" customHeight="1" x14ac:dyDescent="0.35"/>
    <row r="54" ht="19" customHeight="1" x14ac:dyDescent="0.35"/>
    <row r="55" ht="19" customHeight="1" x14ac:dyDescent="0.35"/>
    <row r="56" ht="19" customHeight="1" x14ac:dyDescent="0.35"/>
  </sheetData>
  <mergeCells count="2">
    <mergeCell ref="A3:G35"/>
    <mergeCell ref="A1:G1"/>
  </mergeCells>
  <pageMargins left="0.7" right="0.7" top="0.78740157499999996" bottom="0.78740157499999996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Bodenwertermittlung</vt:lpstr>
      <vt:lpstr>Erläuterungen</vt:lpstr>
      <vt:lpstr>Bodenwertermittlung!Druckbereich</vt:lpstr>
      <vt:lpstr>Erläuterungen!Druckbereich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Driessen, Sebastian</cp:lastModifiedBy>
  <cp:lastPrinted>2013-10-23T10:10:01Z</cp:lastPrinted>
  <dcterms:created xsi:type="dcterms:W3CDTF">2013-09-13T09:35:45Z</dcterms:created>
  <dcterms:modified xsi:type="dcterms:W3CDTF">2023-03-28T10:35:03Z</dcterms:modified>
</cp:coreProperties>
</file>